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TIVA\Inventura, inventarizace\2019\"/>
    </mc:Choice>
  </mc:AlternateContent>
  <xr:revisionPtr revIDLastSave="0" documentId="13_ncr:1_{765D1A0B-ACC0-411E-9A86-0D67E429ADB8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2016" sheetId="1" r:id="rId1"/>
    <sheet name="2017" sheetId="2" r:id="rId2"/>
    <sheet name="2018" sheetId="3" r:id="rId3"/>
    <sheet name="2019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4" l="1"/>
  <c r="D22" i="4"/>
  <c r="D18" i="4"/>
  <c r="D14" i="4"/>
  <c r="D8" i="4"/>
  <c r="E23" i="4" l="1"/>
  <c r="E35" i="4"/>
  <c r="E47" i="4" s="1"/>
  <c r="E61" i="4" s="1"/>
  <c r="D30" i="3"/>
  <c r="D22" i="3"/>
  <c r="D18" i="3"/>
  <c r="D14" i="3"/>
  <c r="D8" i="3"/>
  <c r="D50" i="3" s="1"/>
  <c r="D30" i="2" l="1"/>
  <c r="D22" i="2"/>
  <c r="D18" i="2"/>
  <c r="D14" i="2"/>
  <c r="D8" i="2"/>
  <c r="D36" i="2" l="1"/>
  <c r="D22" i="1"/>
  <c r="D18" i="1"/>
  <c r="D14" i="1"/>
  <c r="D8" i="1"/>
  <c r="D24" i="1" l="1"/>
</calcChain>
</file>

<file path=xl/sharedStrings.xml><?xml version="1.0" encoding="utf-8"?>
<sst xmlns="http://schemas.openxmlformats.org/spreadsheetml/2006/main" count="229" uniqueCount="66">
  <si>
    <t>028 - DROBNÝ DLOUHODOBÝ HMOTNÝ MAJETEK</t>
  </si>
  <si>
    <t>inventární číslo</t>
  </si>
  <si>
    <t>Název</t>
  </si>
  <si>
    <t>1/2016</t>
  </si>
  <si>
    <t>PC</t>
  </si>
  <si>
    <t>program</t>
  </si>
  <si>
    <t>Konfigurace PC, instalace software</t>
  </si>
  <si>
    <t>instalace software</t>
  </si>
  <si>
    <t xml:space="preserve">Eset NOD32 Antivirus </t>
  </si>
  <si>
    <t>MS Office</t>
  </si>
  <si>
    <t>HAL3000 Enterprice 0316</t>
  </si>
  <si>
    <t>Popis</t>
  </si>
  <si>
    <t>Cena</t>
  </si>
  <si>
    <t>2/2016</t>
  </si>
  <si>
    <t>HP Color Laser Jet</t>
  </si>
  <si>
    <t>multifunkční zařízení</t>
  </si>
  <si>
    <t>HP tiskové kazety</t>
  </si>
  <si>
    <t>náplně</t>
  </si>
  <si>
    <t>Philips 23,6 LED</t>
  </si>
  <si>
    <t>monitor</t>
  </si>
  <si>
    <t>3/2016</t>
  </si>
  <si>
    <t>HAMA reproduktory</t>
  </si>
  <si>
    <t>reproduktory</t>
  </si>
  <si>
    <t>WD 1TB HDD RED/WD</t>
  </si>
  <si>
    <t>disk v uložišti</t>
  </si>
  <si>
    <t>Synology DS216</t>
  </si>
  <si>
    <t>uložiště</t>
  </si>
  <si>
    <t>4/2016</t>
  </si>
  <si>
    <t>5/2017</t>
  </si>
  <si>
    <t>Huawei P9 Lite</t>
  </si>
  <si>
    <t>mobily 2 ks</t>
  </si>
  <si>
    <t>6/2017</t>
  </si>
  <si>
    <t>7/2017</t>
  </si>
  <si>
    <t>CELKEM</t>
  </si>
  <si>
    <t>8/2017</t>
  </si>
  <si>
    <t>lednice Zanussi</t>
  </si>
  <si>
    <t>lednice</t>
  </si>
  <si>
    <t>9/2018</t>
  </si>
  <si>
    <t>notebook</t>
  </si>
  <si>
    <t>notebook DELL Inspiron 15 700</t>
  </si>
  <si>
    <t>10/2018</t>
  </si>
  <si>
    <t>kompostéry 650</t>
  </si>
  <si>
    <t>11/2018</t>
  </si>
  <si>
    <t>12/2018</t>
  </si>
  <si>
    <t>kompostéry 800</t>
  </si>
  <si>
    <t>kompostéry 1050</t>
  </si>
  <si>
    <t>13/2018</t>
  </si>
  <si>
    <t>kompostéry 2000</t>
  </si>
  <si>
    <t>14/2018</t>
  </si>
  <si>
    <t>kontejner na textil</t>
  </si>
  <si>
    <t>15/2019</t>
  </si>
  <si>
    <t>mobil</t>
  </si>
  <si>
    <t>Huawei P Smart 2019</t>
  </si>
  <si>
    <t>Inventární číslo</t>
  </si>
  <si>
    <t>16/2019</t>
  </si>
  <si>
    <t>17/2019</t>
  </si>
  <si>
    <t>18/2019</t>
  </si>
  <si>
    <t>19/2019</t>
  </si>
  <si>
    <t>20/2019</t>
  </si>
  <si>
    <t>informační tabule</t>
  </si>
  <si>
    <t>informační tabule 22 ks</t>
  </si>
  <si>
    <t>vyřazeno: 30.6.2019</t>
  </si>
  <si>
    <t>21/2019</t>
  </si>
  <si>
    <t>desky s grafikou infotabulí 22ks</t>
  </si>
  <si>
    <t>desky s grafikou</t>
  </si>
  <si>
    <t>stav k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</si>
</sst>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0" fontId="0" fillId="2" borderId="0" xfId="0" applyFill="1"/>
    <xf numFmtId="0" fontId="2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8" fontId="0" fillId="0" borderId="5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8" fontId="1" fillId="2" borderId="7" xfId="0" applyNumberFormat="1" applyFont="1" applyFill="1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1" xfId="0" applyBorder="1"/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/>
    <xf numFmtId="8" fontId="0" fillId="0" borderId="17" xfId="0" applyNumberFormat="1" applyBorder="1"/>
    <xf numFmtId="0" fontId="0" fillId="0" borderId="18" xfId="0" applyBorder="1"/>
    <xf numFmtId="8" fontId="1" fillId="0" borderId="19" xfId="0" applyNumberFormat="1" applyFont="1" applyBorder="1"/>
    <xf numFmtId="164" fontId="0" fillId="0" borderId="17" xfId="0" applyNumberFormat="1" applyBorder="1"/>
    <xf numFmtId="164" fontId="1" fillId="0" borderId="19" xfId="0" applyNumberFormat="1" applyFont="1" applyBorder="1"/>
    <xf numFmtId="165" fontId="0" fillId="0" borderId="17" xfId="0" applyNumberFormat="1" applyBorder="1"/>
    <xf numFmtId="165" fontId="1" fillId="0" borderId="19" xfId="0" applyNumberFormat="1" applyFont="1" applyBorder="1"/>
    <xf numFmtId="49" fontId="1" fillId="0" borderId="20" xfId="0" applyNumberFormat="1" applyFont="1" applyBorder="1"/>
    <xf numFmtId="164" fontId="1" fillId="0" borderId="21" xfId="0" applyNumberFormat="1" applyFont="1" applyBorder="1"/>
    <xf numFmtId="0" fontId="0" fillId="2" borderId="22" xfId="0" applyFill="1" applyBorder="1"/>
    <xf numFmtId="0" fontId="1" fillId="2" borderId="6" xfId="0" applyFont="1" applyFill="1" applyBorder="1"/>
    <xf numFmtId="49" fontId="1" fillId="2" borderId="8" xfId="0" applyNumberFormat="1" applyFont="1" applyFill="1" applyBorder="1"/>
    <xf numFmtId="0" fontId="0" fillId="2" borderId="9" xfId="0" applyFill="1" applyBorder="1"/>
    <xf numFmtId="165" fontId="1" fillId="2" borderId="10" xfId="0" applyNumberFormat="1" applyFont="1" applyFill="1" applyBorder="1"/>
    <xf numFmtId="49" fontId="1" fillId="0" borderId="4" xfId="0" applyNumberFormat="1" applyFont="1" applyBorder="1"/>
    <xf numFmtId="164" fontId="1" fillId="0" borderId="5" xfId="0" applyNumberFormat="1" applyFont="1" applyBorder="1"/>
    <xf numFmtId="0" fontId="0" fillId="0" borderId="0" xfId="0" applyFill="1"/>
    <xf numFmtId="0" fontId="0" fillId="0" borderId="0" xfId="0" applyBorder="1"/>
    <xf numFmtId="0" fontId="0" fillId="0" borderId="25" xfId="0" applyBorder="1"/>
    <xf numFmtId="0" fontId="0" fillId="2" borderId="26" xfId="0" applyFill="1" applyBorder="1"/>
    <xf numFmtId="0" fontId="0" fillId="2" borderId="27" xfId="0" applyFill="1" applyBorder="1"/>
    <xf numFmtId="8" fontId="0" fillId="0" borderId="25" xfId="0" applyNumberFormat="1" applyBorder="1"/>
    <xf numFmtId="8" fontId="1" fillId="0" borderId="25" xfId="0" applyNumberFormat="1" applyFont="1" applyBorder="1"/>
    <xf numFmtId="164" fontId="0" fillId="0" borderId="25" xfId="0" applyNumberFormat="1" applyBorder="1"/>
    <xf numFmtId="164" fontId="1" fillId="0" borderId="25" xfId="0" applyNumberFormat="1" applyFont="1" applyBorder="1"/>
    <xf numFmtId="165" fontId="1" fillId="0" borderId="25" xfId="0" applyNumberFormat="1" applyFont="1" applyBorder="1"/>
    <xf numFmtId="8" fontId="1" fillId="2" borderId="26" xfId="0" applyNumberFormat="1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49" fontId="1" fillId="0" borderId="1" xfId="0" applyNumberFormat="1" applyFont="1" applyBorder="1"/>
    <xf numFmtId="0" fontId="0" fillId="0" borderId="24" xfId="0" applyBorder="1"/>
    <xf numFmtId="0" fontId="0" fillId="0" borderId="2" xfId="0" applyBorder="1"/>
    <xf numFmtId="8" fontId="0" fillId="0" borderId="24" xfId="0" applyNumberFormat="1" applyBorder="1"/>
    <xf numFmtId="0" fontId="0" fillId="0" borderId="6" xfId="0" applyBorder="1"/>
    <xf numFmtId="0" fontId="0" fillId="0" borderId="26" xfId="0" applyBorder="1"/>
    <xf numFmtId="0" fontId="0" fillId="0" borderId="27" xfId="0" applyBorder="1"/>
    <xf numFmtId="164" fontId="0" fillId="0" borderId="24" xfId="0" applyNumberFormat="1" applyBorder="1"/>
    <xf numFmtId="165" fontId="0" fillId="0" borderId="24" xfId="0" applyNumberFormat="1" applyBorder="1"/>
    <xf numFmtId="164" fontId="1" fillId="0" borderId="24" xfId="0" applyNumberFormat="1" applyFont="1" applyBorder="1"/>
    <xf numFmtId="49" fontId="1" fillId="0" borderId="6" xfId="0" applyNumberFormat="1" applyFont="1" applyBorder="1"/>
    <xf numFmtId="164" fontId="1" fillId="0" borderId="26" xfId="0" applyNumberFormat="1" applyFont="1" applyBorder="1"/>
    <xf numFmtId="0" fontId="0" fillId="4" borderId="0" xfId="0" applyFill="1"/>
    <xf numFmtId="164" fontId="1" fillId="0" borderId="28" xfId="0" applyNumberFormat="1" applyFont="1" applyBorder="1"/>
    <xf numFmtId="8" fontId="1" fillId="0" borderId="0" xfId="0" applyNumberFormat="1" applyFont="1"/>
    <xf numFmtId="0" fontId="1" fillId="0" borderId="0" xfId="0" applyFont="1"/>
    <xf numFmtId="0" fontId="1" fillId="4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2"/>
  <sheetViews>
    <sheetView workbookViewId="0">
      <selection activeCell="G20" sqref="G20"/>
    </sheetView>
  </sheetViews>
  <sheetFormatPr defaultRowHeight="15" x14ac:dyDescent="0.25"/>
  <cols>
    <col min="1" max="1" width="14.85546875" customWidth="1"/>
    <col min="2" max="2" width="32.42578125" customWidth="1"/>
    <col min="3" max="3" width="18.28515625" customWidth="1"/>
    <col min="4" max="4" width="11.42578125" bestFit="1" customWidth="1"/>
  </cols>
  <sheetData>
    <row r="2" spans="1:4" ht="21" x14ac:dyDescent="0.35">
      <c r="A2" s="6" t="s">
        <v>0</v>
      </c>
      <c r="B2" s="5"/>
      <c r="C2" s="5"/>
    </row>
    <row r="4" spans="1:4" ht="15.75" thickBot="1" x14ac:dyDescent="0.3"/>
    <row r="5" spans="1:4" x14ac:dyDescent="0.25">
      <c r="A5" s="7" t="s">
        <v>1</v>
      </c>
      <c r="B5" s="19" t="s">
        <v>2</v>
      </c>
      <c r="C5" s="19" t="s">
        <v>11</v>
      </c>
      <c r="D5" s="9" t="s">
        <v>12</v>
      </c>
    </row>
    <row r="6" spans="1:4" x14ac:dyDescent="0.25">
      <c r="A6" s="20" t="s">
        <v>3</v>
      </c>
      <c r="B6" s="16" t="s">
        <v>14</v>
      </c>
      <c r="C6" s="16" t="s">
        <v>15</v>
      </c>
      <c r="D6" s="21">
        <v>12749.77</v>
      </c>
    </row>
    <row r="7" spans="1:4" x14ac:dyDescent="0.25">
      <c r="A7" s="11"/>
      <c r="B7" s="15" t="s">
        <v>16</v>
      </c>
      <c r="C7" s="15" t="s">
        <v>17</v>
      </c>
      <c r="D7" s="10">
        <v>10637.11</v>
      </c>
    </row>
    <row r="8" spans="1:4" x14ac:dyDescent="0.25">
      <c r="A8" s="22"/>
      <c r="B8" s="17"/>
      <c r="C8" s="17"/>
      <c r="D8" s="23">
        <f>SUM(D6:D7)</f>
        <v>23386.880000000001</v>
      </c>
    </row>
    <row r="9" spans="1:4" x14ac:dyDescent="0.25">
      <c r="A9" s="11"/>
      <c r="B9" s="15"/>
      <c r="C9" s="15"/>
      <c r="D9" s="12"/>
    </row>
    <row r="10" spans="1:4" x14ac:dyDescent="0.25">
      <c r="A10" s="20" t="s">
        <v>13</v>
      </c>
      <c r="B10" s="16" t="s">
        <v>10</v>
      </c>
      <c r="C10" s="16" t="s">
        <v>4</v>
      </c>
      <c r="D10" s="21">
        <v>10982.08</v>
      </c>
    </row>
    <row r="11" spans="1:4" x14ac:dyDescent="0.25">
      <c r="A11" s="11"/>
      <c r="B11" s="15" t="s">
        <v>9</v>
      </c>
      <c r="C11" s="15" t="s">
        <v>5</v>
      </c>
      <c r="D11" s="10">
        <v>6241.06</v>
      </c>
    </row>
    <row r="12" spans="1:4" x14ac:dyDescent="0.25">
      <c r="A12" s="11"/>
      <c r="B12" s="15" t="s">
        <v>6</v>
      </c>
      <c r="C12" s="15" t="s">
        <v>7</v>
      </c>
      <c r="D12" s="10">
        <v>2117.5</v>
      </c>
    </row>
    <row r="13" spans="1:4" x14ac:dyDescent="0.25">
      <c r="A13" s="11"/>
      <c r="B13" s="15" t="s">
        <v>8</v>
      </c>
      <c r="C13" s="15" t="s">
        <v>5</v>
      </c>
      <c r="D13" s="10">
        <v>1813.79</v>
      </c>
    </row>
    <row r="14" spans="1:4" x14ac:dyDescent="0.25">
      <c r="A14" s="22"/>
      <c r="B14" s="17"/>
      <c r="C14" s="17"/>
      <c r="D14" s="23">
        <f>SUM(D10:D13)</f>
        <v>21154.43</v>
      </c>
    </row>
    <row r="15" spans="1:4" x14ac:dyDescent="0.25">
      <c r="A15" s="11"/>
      <c r="B15" s="15"/>
      <c r="C15" s="15"/>
      <c r="D15" s="12"/>
    </row>
    <row r="16" spans="1:4" x14ac:dyDescent="0.25">
      <c r="A16" s="20" t="s">
        <v>20</v>
      </c>
      <c r="B16" s="16" t="s">
        <v>18</v>
      </c>
      <c r="C16" s="16" t="s">
        <v>19</v>
      </c>
      <c r="D16" s="24">
        <v>3432.65</v>
      </c>
    </row>
    <row r="17" spans="1:4" x14ac:dyDescent="0.25">
      <c r="A17" s="11"/>
      <c r="B17" s="15" t="s">
        <v>21</v>
      </c>
      <c r="C17" s="15" t="s">
        <v>22</v>
      </c>
      <c r="D17" s="10">
        <v>264.99</v>
      </c>
    </row>
    <row r="18" spans="1:4" x14ac:dyDescent="0.25">
      <c r="A18" s="22"/>
      <c r="B18" s="17"/>
      <c r="C18" s="17"/>
      <c r="D18" s="25">
        <f>SUM(D16:D17)</f>
        <v>3697.6400000000003</v>
      </c>
    </row>
    <row r="19" spans="1:4" x14ac:dyDescent="0.25">
      <c r="A19" s="11"/>
      <c r="B19" s="15"/>
      <c r="C19" s="15"/>
      <c r="D19" s="12"/>
    </row>
    <row r="20" spans="1:4" x14ac:dyDescent="0.25">
      <c r="A20" s="20" t="s">
        <v>27</v>
      </c>
      <c r="B20" s="16" t="s">
        <v>23</v>
      </c>
      <c r="C20" s="16" t="s">
        <v>24</v>
      </c>
      <c r="D20" s="21">
        <v>3814.65</v>
      </c>
    </row>
    <row r="21" spans="1:4" x14ac:dyDescent="0.25">
      <c r="A21" s="11"/>
      <c r="B21" s="15" t="s">
        <v>25</v>
      </c>
      <c r="C21" s="15" t="s">
        <v>26</v>
      </c>
      <c r="D21" s="10">
        <v>8308.1</v>
      </c>
    </row>
    <row r="22" spans="1:4" x14ac:dyDescent="0.25">
      <c r="A22" s="22"/>
      <c r="B22" s="17"/>
      <c r="C22" s="17"/>
      <c r="D22" s="23">
        <f>SUM(D20:D21)</f>
        <v>12122.75</v>
      </c>
    </row>
    <row r="23" spans="1:4" ht="15.75" thickBot="1" x14ac:dyDescent="0.3">
      <c r="A23" s="11"/>
      <c r="B23" s="15"/>
      <c r="C23" s="15"/>
      <c r="D23" s="12"/>
    </row>
    <row r="24" spans="1:4" ht="15.75" thickBot="1" x14ac:dyDescent="0.3">
      <c r="A24" s="32" t="s">
        <v>33</v>
      </c>
      <c r="B24" s="33"/>
      <c r="C24" s="33"/>
      <c r="D24" s="34">
        <f>D8+D14+D18+D22</f>
        <v>60361.7</v>
      </c>
    </row>
    <row r="25" spans="1:4" x14ac:dyDescent="0.25">
      <c r="D25" s="4"/>
    </row>
    <row r="27" spans="1:4" x14ac:dyDescent="0.25">
      <c r="A27" s="1"/>
      <c r="D27" s="3"/>
    </row>
    <row r="28" spans="1:4" x14ac:dyDescent="0.25">
      <c r="D28" s="3"/>
    </row>
    <row r="29" spans="1:4" x14ac:dyDescent="0.25">
      <c r="D29" s="3"/>
    </row>
    <row r="30" spans="1:4" x14ac:dyDescent="0.25">
      <c r="D30" s="2"/>
    </row>
    <row r="32" spans="1:4" x14ac:dyDescent="0.25">
      <c r="A32" s="1"/>
      <c r="D32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6"/>
  <sheetViews>
    <sheetView topLeftCell="A3" workbookViewId="0">
      <selection activeCell="B46" sqref="B46"/>
    </sheetView>
  </sheetViews>
  <sheetFormatPr defaultRowHeight="15" x14ac:dyDescent="0.25"/>
  <cols>
    <col min="1" max="1" width="15.42578125" customWidth="1"/>
    <col min="2" max="2" width="33" customWidth="1"/>
    <col min="3" max="3" width="19.5703125" customWidth="1"/>
    <col min="4" max="4" width="13.5703125" customWidth="1"/>
  </cols>
  <sheetData>
    <row r="2" spans="1:4" ht="21" x14ac:dyDescent="0.35">
      <c r="A2" s="6" t="s">
        <v>0</v>
      </c>
      <c r="B2" s="5"/>
      <c r="C2" s="5"/>
    </row>
    <row r="4" spans="1:4" ht="15.75" thickBot="1" x14ac:dyDescent="0.3"/>
    <row r="5" spans="1:4" x14ac:dyDescent="0.25">
      <c r="A5" s="7" t="s">
        <v>1</v>
      </c>
      <c r="B5" s="19" t="s">
        <v>2</v>
      </c>
      <c r="C5" s="8" t="s">
        <v>11</v>
      </c>
      <c r="D5" s="9" t="s">
        <v>12</v>
      </c>
    </row>
    <row r="6" spans="1:4" x14ac:dyDescent="0.25">
      <c r="A6" s="20" t="s">
        <v>3</v>
      </c>
      <c r="B6" s="16" t="s">
        <v>14</v>
      </c>
      <c r="C6" s="16" t="s">
        <v>15</v>
      </c>
      <c r="D6" s="21">
        <v>12749.77</v>
      </c>
    </row>
    <row r="7" spans="1:4" x14ac:dyDescent="0.25">
      <c r="A7" s="11"/>
      <c r="B7" s="15" t="s">
        <v>16</v>
      </c>
      <c r="C7" s="15" t="s">
        <v>17</v>
      </c>
      <c r="D7" s="10">
        <v>10637.11</v>
      </c>
    </row>
    <row r="8" spans="1:4" x14ac:dyDescent="0.25">
      <c r="A8" s="22"/>
      <c r="B8" s="17"/>
      <c r="C8" s="17"/>
      <c r="D8" s="23">
        <f>SUM(D6:D7)</f>
        <v>23386.880000000001</v>
      </c>
    </row>
    <row r="9" spans="1:4" x14ac:dyDescent="0.25">
      <c r="A9" s="11"/>
      <c r="B9" s="15"/>
      <c r="C9" s="15"/>
      <c r="D9" s="12"/>
    </row>
    <row r="10" spans="1:4" x14ac:dyDescent="0.25">
      <c r="A10" s="20" t="s">
        <v>13</v>
      </c>
      <c r="B10" s="16" t="s">
        <v>10</v>
      </c>
      <c r="C10" s="16" t="s">
        <v>4</v>
      </c>
      <c r="D10" s="21">
        <v>10982.08</v>
      </c>
    </row>
    <row r="11" spans="1:4" x14ac:dyDescent="0.25">
      <c r="A11" s="11"/>
      <c r="B11" s="15" t="s">
        <v>9</v>
      </c>
      <c r="C11" s="15" t="s">
        <v>5</v>
      </c>
      <c r="D11" s="10">
        <v>6241.06</v>
      </c>
    </row>
    <row r="12" spans="1:4" x14ac:dyDescent="0.25">
      <c r="A12" s="11"/>
      <c r="B12" s="15" t="s">
        <v>6</v>
      </c>
      <c r="C12" s="15" t="s">
        <v>7</v>
      </c>
      <c r="D12" s="10">
        <v>2117.5</v>
      </c>
    </row>
    <row r="13" spans="1:4" x14ac:dyDescent="0.25">
      <c r="A13" s="11"/>
      <c r="B13" s="15" t="s">
        <v>8</v>
      </c>
      <c r="C13" s="15" t="s">
        <v>5</v>
      </c>
      <c r="D13" s="10">
        <v>1813.79</v>
      </c>
    </row>
    <row r="14" spans="1:4" x14ac:dyDescent="0.25">
      <c r="A14" s="22"/>
      <c r="B14" s="17"/>
      <c r="C14" s="17"/>
      <c r="D14" s="23">
        <f>SUM(D10:D13)</f>
        <v>21154.43</v>
      </c>
    </row>
    <row r="15" spans="1:4" x14ac:dyDescent="0.25">
      <c r="A15" s="11"/>
      <c r="B15" s="15"/>
      <c r="C15" s="15"/>
      <c r="D15" s="12"/>
    </row>
    <row r="16" spans="1:4" x14ac:dyDescent="0.25">
      <c r="A16" s="20" t="s">
        <v>20</v>
      </c>
      <c r="B16" s="16" t="s">
        <v>18</v>
      </c>
      <c r="C16" s="16" t="s">
        <v>19</v>
      </c>
      <c r="D16" s="24">
        <v>3432.65</v>
      </c>
    </row>
    <row r="17" spans="1:4" x14ac:dyDescent="0.25">
      <c r="A17" s="11"/>
      <c r="B17" s="15" t="s">
        <v>21</v>
      </c>
      <c r="C17" s="15" t="s">
        <v>22</v>
      </c>
      <c r="D17" s="10">
        <v>264.99</v>
      </c>
    </row>
    <row r="18" spans="1:4" x14ac:dyDescent="0.25">
      <c r="A18" s="22"/>
      <c r="B18" s="17"/>
      <c r="C18" s="17"/>
      <c r="D18" s="25">
        <f>SUM(D16:D17)</f>
        <v>3697.6400000000003</v>
      </c>
    </row>
    <row r="19" spans="1:4" x14ac:dyDescent="0.25">
      <c r="A19" s="11"/>
      <c r="B19" s="15"/>
      <c r="C19" s="15"/>
      <c r="D19" s="12"/>
    </row>
    <row r="20" spans="1:4" x14ac:dyDescent="0.25">
      <c r="A20" s="20" t="s">
        <v>27</v>
      </c>
      <c r="B20" s="16" t="s">
        <v>23</v>
      </c>
      <c r="C20" s="16" t="s">
        <v>24</v>
      </c>
      <c r="D20" s="21">
        <v>3814.65</v>
      </c>
    </row>
    <row r="21" spans="1:4" x14ac:dyDescent="0.25">
      <c r="A21" s="11"/>
      <c r="B21" s="15" t="s">
        <v>25</v>
      </c>
      <c r="C21" s="15" t="s">
        <v>26</v>
      </c>
      <c r="D21" s="10">
        <v>8308.1</v>
      </c>
    </row>
    <row r="22" spans="1:4" x14ac:dyDescent="0.25">
      <c r="A22" s="22"/>
      <c r="B22" s="17"/>
      <c r="C22" s="17"/>
      <c r="D22" s="23">
        <f>SUM(D20:D21)</f>
        <v>12122.75</v>
      </c>
    </row>
    <row r="23" spans="1:4" x14ac:dyDescent="0.25">
      <c r="A23" s="11"/>
      <c r="B23" s="15"/>
      <c r="C23" s="15"/>
      <c r="D23" s="12"/>
    </row>
    <row r="24" spans="1:4" x14ac:dyDescent="0.25">
      <c r="A24" s="20" t="s">
        <v>28</v>
      </c>
      <c r="B24" s="16" t="s">
        <v>29</v>
      </c>
      <c r="C24" s="16" t="s">
        <v>30</v>
      </c>
      <c r="D24" s="26">
        <v>7124</v>
      </c>
    </row>
    <row r="25" spans="1:4" x14ac:dyDescent="0.25">
      <c r="A25" s="22"/>
      <c r="B25" s="17"/>
      <c r="C25" s="17"/>
      <c r="D25" s="27">
        <v>14248</v>
      </c>
    </row>
    <row r="26" spans="1:4" x14ac:dyDescent="0.25">
      <c r="A26" s="11"/>
      <c r="B26" s="15"/>
      <c r="C26" s="15"/>
      <c r="D26" s="12"/>
    </row>
    <row r="27" spans="1:4" x14ac:dyDescent="0.25">
      <c r="A27" s="20" t="s">
        <v>31</v>
      </c>
      <c r="B27" s="16" t="s">
        <v>10</v>
      </c>
      <c r="C27" s="16" t="s">
        <v>4</v>
      </c>
      <c r="D27" s="24">
        <v>12503.41</v>
      </c>
    </row>
    <row r="28" spans="1:4" x14ac:dyDescent="0.25">
      <c r="A28" s="11"/>
      <c r="B28" s="15" t="s">
        <v>9</v>
      </c>
      <c r="C28" s="15" t="s">
        <v>5</v>
      </c>
      <c r="D28" s="13">
        <v>5970.08</v>
      </c>
    </row>
    <row r="29" spans="1:4" x14ac:dyDescent="0.25">
      <c r="A29" s="11"/>
      <c r="B29" s="15" t="s">
        <v>8</v>
      </c>
      <c r="C29" s="15" t="s">
        <v>5</v>
      </c>
      <c r="D29" s="13">
        <v>1735.14</v>
      </c>
    </row>
    <row r="30" spans="1:4" x14ac:dyDescent="0.25">
      <c r="A30" s="22"/>
      <c r="B30" s="17"/>
      <c r="C30" s="17"/>
      <c r="D30" s="25">
        <f>SUM(D27:D29)</f>
        <v>20208.629999999997</v>
      </c>
    </row>
    <row r="31" spans="1:4" x14ac:dyDescent="0.25">
      <c r="A31" s="11"/>
      <c r="B31" s="15"/>
      <c r="C31" s="15"/>
      <c r="D31" s="12"/>
    </row>
    <row r="32" spans="1:4" x14ac:dyDescent="0.25">
      <c r="A32" s="28" t="s">
        <v>32</v>
      </c>
      <c r="B32" s="18" t="s">
        <v>18</v>
      </c>
      <c r="C32" s="18" t="s">
        <v>19</v>
      </c>
      <c r="D32" s="29">
        <v>3022.52</v>
      </c>
    </row>
    <row r="33" spans="1:4" x14ac:dyDescent="0.25">
      <c r="A33" s="35"/>
      <c r="B33" s="15"/>
      <c r="C33" s="15"/>
      <c r="D33" s="36"/>
    </row>
    <row r="34" spans="1:4" x14ac:dyDescent="0.25">
      <c r="A34" s="28" t="s">
        <v>34</v>
      </c>
      <c r="B34" s="18" t="s">
        <v>35</v>
      </c>
      <c r="C34" s="18" t="s">
        <v>36</v>
      </c>
      <c r="D34" s="29">
        <v>4545</v>
      </c>
    </row>
    <row r="35" spans="1:4" x14ac:dyDescent="0.25">
      <c r="A35" s="11"/>
      <c r="B35" s="15"/>
      <c r="C35" s="15"/>
      <c r="D35" s="12"/>
    </row>
    <row r="36" spans="1:4" ht="15.75" thickBot="1" x14ac:dyDescent="0.3">
      <c r="A36" s="31" t="s">
        <v>33</v>
      </c>
      <c r="B36" s="30"/>
      <c r="C36" s="30"/>
      <c r="D36" s="14">
        <f>D8+D14+D18+D22+D25+D30+D32+D34</f>
        <v>102385.84999999999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50"/>
  <sheetViews>
    <sheetView topLeftCell="A50" workbookViewId="0">
      <selection activeCell="A2" sqref="A2:E60"/>
    </sheetView>
  </sheetViews>
  <sheetFormatPr defaultRowHeight="15" x14ac:dyDescent="0.25"/>
  <cols>
    <col min="1" max="1" width="17" customWidth="1"/>
    <col min="2" max="2" width="24.5703125" customWidth="1"/>
    <col min="3" max="3" width="23.28515625" customWidth="1"/>
    <col min="4" max="4" width="22.28515625" customWidth="1"/>
  </cols>
  <sheetData>
    <row r="2" spans="1:4" ht="21" x14ac:dyDescent="0.35">
      <c r="A2" s="6" t="s">
        <v>0</v>
      </c>
      <c r="B2" s="5"/>
      <c r="C2" s="5"/>
      <c r="D2" s="37"/>
    </row>
    <row r="4" spans="1:4" ht="15.75" thickBot="1" x14ac:dyDescent="0.3"/>
    <row r="5" spans="1:4" ht="15.75" thickBot="1" x14ac:dyDescent="0.3">
      <c r="A5" s="48" t="s">
        <v>53</v>
      </c>
      <c r="B5" s="49" t="s">
        <v>2</v>
      </c>
      <c r="C5" s="50" t="s">
        <v>11</v>
      </c>
      <c r="D5" s="49" t="s">
        <v>12</v>
      </c>
    </row>
    <row r="6" spans="1:4" x14ac:dyDescent="0.25">
      <c r="A6" s="51" t="s">
        <v>3</v>
      </c>
      <c r="B6" s="52" t="s">
        <v>14</v>
      </c>
      <c r="C6" s="53" t="s">
        <v>15</v>
      </c>
      <c r="D6" s="54">
        <v>12749.77</v>
      </c>
    </row>
    <row r="7" spans="1:4" x14ac:dyDescent="0.25">
      <c r="A7" s="11"/>
      <c r="B7" s="39" t="s">
        <v>16</v>
      </c>
      <c r="C7" s="38" t="s">
        <v>17</v>
      </c>
      <c r="D7" s="42">
        <v>10637.11</v>
      </c>
    </row>
    <row r="8" spans="1:4" x14ac:dyDescent="0.25">
      <c r="A8" s="11"/>
      <c r="B8" s="39"/>
      <c r="C8" s="38"/>
      <c r="D8" s="43">
        <f>SUM(D6:D7)</f>
        <v>23386.880000000001</v>
      </c>
    </row>
    <row r="9" spans="1:4" ht="15.75" thickBot="1" x14ac:dyDescent="0.3">
      <c r="A9" s="55"/>
      <c r="B9" s="56"/>
      <c r="C9" s="57"/>
      <c r="D9" s="56"/>
    </row>
    <row r="10" spans="1:4" x14ac:dyDescent="0.25">
      <c r="A10" s="51" t="s">
        <v>13</v>
      </c>
      <c r="B10" s="52" t="s">
        <v>10</v>
      </c>
      <c r="C10" s="53" t="s">
        <v>4</v>
      </c>
      <c r="D10" s="54">
        <v>10982.08</v>
      </c>
    </row>
    <row r="11" spans="1:4" x14ac:dyDescent="0.25">
      <c r="A11" s="11"/>
      <c r="B11" s="39" t="s">
        <v>9</v>
      </c>
      <c r="C11" s="38" t="s">
        <v>5</v>
      </c>
      <c r="D11" s="42">
        <v>6241.06</v>
      </c>
    </row>
    <row r="12" spans="1:4" x14ac:dyDescent="0.25">
      <c r="A12" s="11"/>
      <c r="B12" s="39" t="s">
        <v>6</v>
      </c>
      <c r="C12" s="38" t="s">
        <v>7</v>
      </c>
      <c r="D12" s="42">
        <v>2117.5</v>
      </c>
    </row>
    <row r="13" spans="1:4" x14ac:dyDescent="0.25">
      <c r="A13" s="11"/>
      <c r="B13" s="39" t="s">
        <v>8</v>
      </c>
      <c r="C13" s="38" t="s">
        <v>5</v>
      </c>
      <c r="D13" s="42">
        <v>1813.79</v>
      </c>
    </row>
    <row r="14" spans="1:4" x14ac:dyDescent="0.25">
      <c r="A14" s="11"/>
      <c r="B14" s="39"/>
      <c r="C14" s="38"/>
      <c r="D14" s="43">
        <f>SUM(D10:D13)</f>
        <v>21154.43</v>
      </c>
    </row>
    <row r="15" spans="1:4" ht="15.75" thickBot="1" x14ac:dyDescent="0.3">
      <c r="A15" s="55"/>
      <c r="B15" s="56"/>
      <c r="C15" s="57"/>
      <c r="D15" s="56"/>
    </row>
    <row r="16" spans="1:4" x14ac:dyDescent="0.25">
      <c r="A16" s="51" t="s">
        <v>20</v>
      </c>
      <c r="B16" s="52" t="s">
        <v>18</v>
      </c>
      <c r="C16" s="53" t="s">
        <v>19</v>
      </c>
      <c r="D16" s="58">
        <v>3432.65</v>
      </c>
    </row>
    <row r="17" spans="1:4" x14ac:dyDescent="0.25">
      <c r="A17" s="11"/>
      <c r="B17" s="39" t="s">
        <v>21</v>
      </c>
      <c r="C17" s="38" t="s">
        <v>22</v>
      </c>
      <c r="D17" s="42">
        <v>264.99</v>
      </c>
    </row>
    <row r="18" spans="1:4" x14ac:dyDescent="0.25">
      <c r="A18" s="11"/>
      <c r="B18" s="39"/>
      <c r="C18" s="38"/>
      <c r="D18" s="45">
        <f>SUM(D16:D17)</f>
        <v>3697.6400000000003</v>
      </c>
    </row>
    <row r="19" spans="1:4" ht="15.75" thickBot="1" x14ac:dyDescent="0.3">
      <c r="A19" s="55"/>
      <c r="B19" s="56"/>
      <c r="C19" s="57"/>
      <c r="D19" s="56"/>
    </row>
    <row r="20" spans="1:4" x14ac:dyDescent="0.25">
      <c r="A20" s="51" t="s">
        <v>27</v>
      </c>
      <c r="B20" s="52" t="s">
        <v>23</v>
      </c>
      <c r="C20" s="53" t="s">
        <v>24</v>
      </c>
      <c r="D20" s="54">
        <v>3814.65</v>
      </c>
    </row>
    <row r="21" spans="1:4" x14ac:dyDescent="0.25">
      <c r="A21" s="11"/>
      <c r="B21" s="39" t="s">
        <v>25</v>
      </c>
      <c r="C21" s="38" t="s">
        <v>26</v>
      </c>
      <c r="D21" s="42">
        <v>8308.1</v>
      </c>
    </row>
    <row r="22" spans="1:4" x14ac:dyDescent="0.25">
      <c r="A22" s="11"/>
      <c r="B22" s="39"/>
      <c r="C22" s="38"/>
      <c r="D22" s="43">
        <f>SUM(D20:D21)</f>
        <v>12122.75</v>
      </c>
    </row>
    <row r="23" spans="1:4" ht="15.75" thickBot="1" x14ac:dyDescent="0.3">
      <c r="A23" s="55"/>
      <c r="B23" s="56"/>
      <c r="C23" s="57"/>
      <c r="D23" s="56"/>
    </row>
    <row r="24" spans="1:4" x14ac:dyDescent="0.25">
      <c r="A24" s="51" t="s">
        <v>28</v>
      </c>
      <c r="B24" s="52" t="s">
        <v>29</v>
      </c>
      <c r="C24" s="53" t="s">
        <v>30</v>
      </c>
      <c r="D24" s="59">
        <v>7124</v>
      </c>
    </row>
    <row r="25" spans="1:4" x14ac:dyDescent="0.25">
      <c r="A25" s="11"/>
      <c r="B25" s="39"/>
      <c r="C25" s="38"/>
      <c r="D25" s="46">
        <v>14248</v>
      </c>
    </row>
    <row r="26" spans="1:4" ht="15.75" thickBot="1" x14ac:dyDescent="0.3">
      <c r="A26" s="55"/>
      <c r="B26" s="56"/>
      <c r="C26" s="57"/>
      <c r="D26" s="56"/>
    </row>
    <row r="27" spans="1:4" x14ac:dyDescent="0.25">
      <c r="A27" s="51" t="s">
        <v>31</v>
      </c>
      <c r="B27" s="52" t="s">
        <v>10</v>
      </c>
      <c r="C27" s="53" t="s">
        <v>4</v>
      </c>
      <c r="D27" s="58">
        <v>12503.41</v>
      </c>
    </row>
    <row r="28" spans="1:4" x14ac:dyDescent="0.25">
      <c r="A28" s="11"/>
      <c r="B28" s="39" t="s">
        <v>9</v>
      </c>
      <c r="C28" s="38" t="s">
        <v>5</v>
      </c>
      <c r="D28" s="44">
        <v>5970.08</v>
      </c>
    </row>
    <row r="29" spans="1:4" x14ac:dyDescent="0.25">
      <c r="A29" s="11"/>
      <c r="B29" s="39" t="s">
        <v>8</v>
      </c>
      <c r="C29" s="38" t="s">
        <v>5</v>
      </c>
      <c r="D29" s="44">
        <v>1735.14</v>
      </c>
    </row>
    <row r="30" spans="1:4" x14ac:dyDescent="0.25">
      <c r="A30" s="11"/>
      <c r="B30" s="39"/>
      <c r="C30" s="38"/>
      <c r="D30" s="45">
        <f>SUM(D27:D29)</f>
        <v>20208.629999999997</v>
      </c>
    </row>
    <row r="31" spans="1:4" ht="15.75" thickBot="1" x14ac:dyDescent="0.3">
      <c r="A31" s="55"/>
      <c r="B31" s="56"/>
      <c r="C31" s="57"/>
      <c r="D31" s="56"/>
    </row>
    <row r="32" spans="1:4" x14ac:dyDescent="0.25">
      <c r="A32" s="51" t="s">
        <v>32</v>
      </c>
      <c r="B32" s="52" t="s">
        <v>18</v>
      </c>
      <c r="C32" s="53" t="s">
        <v>19</v>
      </c>
      <c r="D32" s="60">
        <v>3022.52</v>
      </c>
    </row>
    <row r="33" spans="1:4" ht="15.75" thickBot="1" x14ac:dyDescent="0.3">
      <c r="A33" s="61"/>
      <c r="B33" s="56"/>
      <c r="C33" s="57"/>
      <c r="D33" s="62"/>
    </row>
    <row r="34" spans="1:4" x14ac:dyDescent="0.25">
      <c r="A34" s="51" t="s">
        <v>34</v>
      </c>
      <c r="B34" s="52" t="s">
        <v>35</v>
      </c>
      <c r="C34" s="53" t="s">
        <v>36</v>
      </c>
      <c r="D34" s="60">
        <v>4545</v>
      </c>
    </row>
    <row r="35" spans="1:4" ht="15.75" thickBot="1" x14ac:dyDescent="0.3">
      <c r="A35" s="61"/>
      <c r="B35" s="56"/>
      <c r="C35" s="57"/>
      <c r="D35" s="62"/>
    </row>
    <row r="36" spans="1:4" x14ac:dyDescent="0.25">
      <c r="A36" s="51" t="s">
        <v>37</v>
      </c>
      <c r="B36" s="52" t="s">
        <v>39</v>
      </c>
      <c r="C36" s="53" t="s">
        <v>38</v>
      </c>
      <c r="D36" s="60">
        <v>28533.01</v>
      </c>
    </row>
    <row r="37" spans="1:4" ht="15.75" thickBot="1" x14ac:dyDescent="0.3">
      <c r="A37" s="61"/>
      <c r="B37" s="56"/>
      <c r="C37" s="57"/>
      <c r="D37" s="62"/>
    </row>
    <row r="38" spans="1:4" x14ac:dyDescent="0.25">
      <c r="A38" s="51" t="s">
        <v>40</v>
      </c>
      <c r="B38" s="52" t="s">
        <v>41</v>
      </c>
      <c r="C38" s="53" t="s">
        <v>41</v>
      </c>
      <c r="D38" s="60">
        <v>89056</v>
      </c>
    </row>
    <row r="39" spans="1:4" ht="15.75" thickBot="1" x14ac:dyDescent="0.3">
      <c r="A39" s="61"/>
      <c r="B39" s="56"/>
      <c r="C39" s="57"/>
      <c r="D39" s="62"/>
    </row>
    <row r="40" spans="1:4" x14ac:dyDescent="0.25">
      <c r="A40" s="51" t="s">
        <v>42</v>
      </c>
      <c r="B40" s="52" t="s">
        <v>44</v>
      </c>
      <c r="C40" s="53" t="s">
        <v>44</v>
      </c>
      <c r="D40" s="60">
        <v>245388</v>
      </c>
    </row>
    <row r="41" spans="1:4" ht="15.75" thickBot="1" x14ac:dyDescent="0.3">
      <c r="A41" s="61"/>
      <c r="B41" s="56"/>
      <c r="C41" s="57"/>
      <c r="D41" s="62"/>
    </row>
    <row r="42" spans="1:4" x14ac:dyDescent="0.25">
      <c r="A42" s="51" t="s">
        <v>43</v>
      </c>
      <c r="B42" s="52" t="s">
        <v>45</v>
      </c>
      <c r="C42" s="53" t="s">
        <v>45</v>
      </c>
      <c r="D42" s="60">
        <v>1305348</v>
      </c>
    </row>
    <row r="43" spans="1:4" ht="15.75" thickBot="1" x14ac:dyDescent="0.3">
      <c r="A43" s="61"/>
      <c r="B43" s="56"/>
      <c r="C43" s="57"/>
      <c r="D43" s="62"/>
    </row>
    <row r="44" spans="1:4" x14ac:dyDescent="0.25">
      <c r="A44" s="51" t="s">
        <v>46</v>
      </c>
      <c r="B44" s="52" t="s">
        <v>47</v>
      </c>
      <c r="C44" s="53" t="s">
        <v>47</v>
      </c>
      <c r="D44" s="60">
        <v>20328</v>
      </c>
    </row>
    <row r="45" spans="1:4" ht="15.75" thickBot="1" x14ac:dyDescent="0.3">
      <c r="A45" s="61"/>
      <c r="B45" s="56"/>
      <c r="C45" s="57"/>
      <c r="D45" s="62"/>
    </row>
    <row r="46" spans="1:4" x14ac:dyDescent="0.25">
      <c r="A46" s="51" t="s">
        <v>48</v>
      </c>
      <c r="B46" s="52" t="s">
        <v>49</v>
      </c>
      <c r="C46" s="53" t="s">
        <v>49</v>
      </c>
      <c r="D46" s="60">
        <v>72600</v>
      </c>
    </row>
    <row r="47" spans="1:4" ht="15.75" thickBot="1" x14ac:dyDescent="0.3">
      <c r="A47" s="61"/>
      <c r="B47" s="56"/>
      <c r="C47" s="57"/>
      <c r="D47" s="62"/>
    </row>
    <row r="48" spans="1:4" x14ac:dyDescent="0.25">
      <c r="A48" s="51" t="s">
        <v>50</v>
      </c>
      <c r="B48" s="52" t="s">
        <v>52</v>
      </c>
      <c r="C48" s="53" t="s">
        <v>51</v>
      </c>
      <c r="D48" s="60">
        <v>1</v>
      </c>
    </row>
    <row r="49" spans="1:4" ht="15.75" thickBot="1" x14ac:dyDescent="0.3">
      <c r="A49" s="55"/>
      <c r="B49" s="56"/>
      <c r="C49" s="57"/>
      <c r="D49" s="56"/>
    </row>
    <row r="50" spans="1:4" ht="15.75" thickBot="1" x14ac:dyDescent="0.3">
      <c r="A50" s="31" t="s">
        <v>33</v>
      </c>
      <c r="B50" s="40"/>
      <c r="C50" s="41"/>
      <c r="D50" s="47">
        <f>D8+D14+D18+D22+D25+D30+D32+D34+D35+D36+D37+D38+D39+D40+D41+D42+D43+D44+D45+D46+D49</f>
        <v>1863638.8599999999</v>
      </c>
    </row>
  </sheetData>
  <pageMargins left="0.7" right="0.7" top="0.78740157499999996" bottom="0.78740157499999996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63"/>
  <sheetViews>
    <sheetView tabSelected="1" topLeftCell="B19" workbookViewId="0">
      <selection activeCell="E35" sqref="E35"/>
    </sheetView>
  </sheetViews>
  <sheetFormatPr defaultRowHeight="15" x14ac:dyDescent="0.25"/>
  <cols>
    <col min="1" max="1" width="11.7109375" customWidth="1"/>
    <col min="2" max="2" width="39.85546875" customWidth="1"/>
    <col min="3" max="3" width="20.140625" customWidth="1"/>
    <col min="4" max="4" width="19.7109375" customWidth="1"/>
    <col min="5" max="5" width="27.28515625" style="66" customWidth="1"/>
  </cols>
  <sheetData>
    <row r="2" spans="1:5" ht="21" x14ac:dyDescent="0.35">
      <c r="A2" s="6" t="s">
        <v>0</v>
      </c>
      <c r="B2" s="5"/>
      <c r="C2" s="5"/>
      <c r="D2" s="37"/>
      <c r="E2" s="6" t="s">
        <v>65</v>
      </c>
    </row>
    <row r="4" spans="1:5" ht="15.75" thickBot="1" x14ac:dyDescent="0.3"/>
    <row r="5" spans="1:5" ht="15.75" thickBot="1" x14ac:dyDescent="0.3">
      <c r="A5" s="48" t="s">
        <v>53</v>
      </c>
      <c r="B5" s="49" t="s">
        <v>2</v>
      </c>
      <c r="C5" s="50" t="s">
        <v>11</v>
      </c>
      <c r="D5" s="49" t="s">
        <v>12</v>
      </c>
    </row>
    <row r="6" spans="1:5" x14ac:dyDescent="0.25">
      <c r="A6" s="51" t="s">
        <v>3</v>
      </c>
      <c r="B6" s="52" t="s">
        <v>14</v>
      </c>
      <c r="C6" s="53" t="s">
        <v>15</v>
      </c>
      <c r="D6" s="54">
        <v>12749.77</v>
      </c>
    </row>
    <row r="7" spans="1:5" x14ac:dyDescent="0.25">
      <c r="A7" s="11"/>
      <c r="B7" s="39" t="s">
        <v>16</v>
      </c>
      <c r="C7" s="38" t="s">
        <v>17</v>
      </c>
      <c r="D7" s="42">
        <v>10637.11</v>
      </c>
    </row>
    <row r="8" spans="1:5" x14ac:dyDescent="0.25">
      <c r="A8" s="11"/>
      <c r="B8" s="39"/>
      <c r="C8" s="38"/>
      <c r="D8" s="43">
        <f>SUM(D6:D7)</f>
        <v>23386.880000000001</v>
      </c>
    </row>
    <row r="9" spans="1:5" ht="15.75" thickBot="1" x14ac:dyDescent="0.3">
      <c r="A9" s="55"/>
      <c r="B9" s="56"/>
      <c r="C9" s="57"/>
      <c r="D9" s="56"/>
    </row>
    <row r="10" spans="1:5" x14ac:dyDescent="0.25">
      <c r="A10" s="51" t="s">
        <v>13</v>
      </c>
      <c r="B10" s="52" t="s">
        <v>10</v>
      </c>
      <c r="C10" s="53" t="s">
        <v>4</v>
      </c>
      <c r="D10" s="54">
        <v>10982.08</v>
      </c>
    </row>
    <row r="11" spans="1:5" x14ac:dyDescent="0.25">
      <c r="A11" s="11"/>
      <c r="B11" s="39" t="s">
        <v>9</v>
      </c>
      <c r="C11" s="38" t="s">
        <v>5</v>
      </c>
      <c r="D11" s="42">
        <v>6241.06</v>
      </c>
    </row>
    <row r="12" spans="1:5" x14ac:dyDescent="0.25">
      <c r="A12" s="11"/>
      <c r="B12" s="39" t="s">
        <v>6</v>
      </c>
      <c r="C12" s="38" t="s">
        <v>7</v>
      </c>
      <c r="D12" s="42">
        <v>2117.5</v>
      </c>
    </row>
    <row r="13" spans="1:5" x14ac:dyDescent="0.25">
      <c r="A13" s="11"/>
      <c r="B13" s="39" t="s">
        <v>8</v>
      </c>
      <c r="C13" s="38" t="s">
        <v>5</v>
      </c>
      <c r="D13" s="42">
        <v>1813.79</v>
      </c>
    </row>
    <row r="14" spans="1:5" x14ac:dyDescent="0.25">
      <c r="A14" s="11"/>
      <c r="B14" s="39"/>
      <c r="C14" s="38"/>
      <c r="D14" s="43">
        <f>SUM(D10:D13)</f>
        <v>21154.43</v>
      </c>
    </row>
    <row r="15" spans="1:5" ht="15.75" thickBot="1" x14ac:dyDescent="0.3">
      <c r="A15" s="55"/>
      <c r="B15" s="56"/>
      <c r="C15" s="57"/>
      <c r="D15" s="56"/>
    </row>
    <row r="16" spans="1:5" x14ac:dyDescent="0.25">
      <c r="A16" s="51" t="s">
        <v>20</v>
      </c>
      <c r="B16" s="52" t="s">
        <v>18</v>
      </c>
      <c r="C16" s="53" t="s">
        <v>19</v>
      </c>
      <c r="D16" s="58">
        <v>3432.65</v>
      </c>
    </row>
    <row r="17" spans="1:5" x14ac:dyDescent="0.25">
      <c r="A17" s="11"/>
      <c r="B17" s="39" t="s">
        <v>21</v>
      </c>
      <c r="C17" s="38" t="s">
        <v>22</v>
      </c>
      <c r="D17" s="42">
        <v>264.99</v>
      </c>
    </row>
    <row r="18" spans="1:5" x14ac:dyDescent="0.25">
      <c r="A18" s="11"/>
      <c r="B18" s="39"/>
      <c r="C18" s="38"/>
      <c r="D18" s="45">
        <f>SUM(D16:D17)</f>
        <v>3697.6400000000003</v>
      </c>
    </row>
    <row r="19" spans="1:5" ht="15.75" thickBot="1" x14ac:dyDescent="0.3">
      <c r="A19" s="55"/>
      <c r="B19" s="56"/>
      <c r="C19" s="57"/>
      <c r="D19" s="56"/>
    </row>
    <row r="20" spans="1:5" x14ac:dyDescent="0.25">
      <c r="A20" s="51" t="s">
        <v>27</v>
      </c>
      <c r="B20" s="52" t="s">
        <v>23</v>
      </c>
      <c r="C20" s="53" t="s">
        <v>24</v>
      </c>
      <c r="D20" s="54">
        <v>3814.65</v>
      </c>
    </row>
    <row r="21" spans="1:5" x14ac:dyDescent="0.25">
      <c r="A21" s="11"/>
      <c r="B21" s="39" t="s">
        <v>25</v>
      </c>
      <c r="C21" s="38" t="s">
        <v>26</v>
      </c>
      <c r="D21" s="42">
        <v>8308.1</v>
      </c>
    </row>
    <row r="22" spans="1:5" x14ac:dyDescent="0.25">
      <c r="A22" s="11"/>
      <c r="B22" s="39"/>
      <c r="C22" s="38"/>
      <c r="D22" s="43">
        <f>SUM(D20:D21)</f>
        <v>12122.75</v>
      </c>
    </row>
    <row r="23" spans="1:5" ht="15.75" thickBot="1" x14ac:dyDescent="0.3">
      <c r="A23" s="55"/>
      <c r="B23" s="56"/>
      <c r="C23" s="57"/>
      <c r="D23" s="56"/>
      <c r="E23" s="65">
        <f>D22+D18+D14+D8</f>
        <v>60361.7</v>
      </c>
    </row>
    <row r="24" spans="1:5" x14ac:dyDescent="0.25">
      <c r="A24" s="51" t="s">
        <v>28</v>
      </c>
      <c r="B24" s="52" t="s">
        <v>29</v>
      </c>
      <c r="C24" s="53" t="s">
        <v>30</v>
      </c>
      <c r="D24" s="59">
        <v>7124</v>
      </c>
    </row>
    <row r="25" spans="1:5" x14ac:dyDescent="0.25">
      <c r="A25" s="11"/>
      <c r="B25" s="39"/>
      <c r="C25" s="38"/>
      <c r="D25" s="46">
        <v>14248</v>
      </c>
    </row>
    <row r="26" spans="1:5" ht="15.75" thickBot="1" x14ac:dyDescent="0.3">
      <c r="A26" s="55"/>
      <c r="B26" s="56"/>
      <c r="C26" s="57"/>
      <c r="D26" s="56"/>
    </row>
    <row r="27" spans="1:5" x14ac:dyDescent="0.25">
      <c r="A27" s="51" t="s">
        <v>31</v>
      </c>
      <c r="B27" s="52" t="s">
        <v>10</v>
      </c>
      <c r="C27" s="53" t="s">
        <v>4</v>
      </c>
      <c r="D27" s="58">
        <v>12503.41</v>
      </c>
    </row>
    <row r="28" spans="1:5" x14ac:dyDescent="0.25">
      <c r="A28" s="11"/>
      <c r="B28" s="39" t="s">
        <v>9</v>
      </c>
      <c r="C28" s="38" t="s">
        <v>5</v>
      </c>
      <c r="D28" s="44">
        <v>5970.08</v>
      </c>
    </row>
    <row r="29" spans="1:5" x14ac:dyDescent="0.25">
      <c r="A29" s="11"/>
      <c r="B29" s="39" t="s">
        <v>8</v>
      </c>
      <c r="C29" s="38" t="s">
        <v>5</v>
      </c>
      <c r="D29" s="44">
        <v>1735.14</v>
      </c>
    </row>
    <row r="30" spans="1:5" x14ac:dyDescent="0.25">
      <c r="A30" s="11"/>
      <c r="B30" s="39"/>
      <c r="C30" s="38"/>
      <c r="D30" s="45">
        <f>SUM(D27:D29)</f>
        <v>20208.629999999997</v>
      </c>
    </row>
    <row r="31" spans="1:5" ht="15.75" thickBot="1" x14ac:dyDescent="0.3">
      <c r="A31" s="55"/>
      <c r="B31" s="56"/>
      <c r="C31" s="57"/>
      <c r="D31" s="56"/>
    </row>
    <row r="32" spans="1:5" x14ac:dyDescent="0.25">
      <c r="A32" s="51" t="s">
        <v>32</v>
      </c>
      <c r="B32" s="52" t="s">
        <v>18</v>
      </c>
      <c r="C32" s="53" t="s">
        <v>19</v>
      </c>
      <c r="D32" s="60">
        <v>3022.52</v>
      </c>
    </row>
    <row r="33" spans="1:5" ht="15.75" thickBot="1" x14ac:dyDescent="0.3">
      <c r="A33" s="61"/>
      <c r="B33" s="56"/>
      <c r="C33" s="57"/>
      <c r="D33" s="62"/>
    </row>
    <row r="34" spans="1:5" x14ac:dyDescent="0.25">
      <c r="A34" s="51" t="s">
        <v>34</v>
      </c>
      <c r="B34" s="52" t="s">
        <v>35</v>
      </c>
      <c r="C34" s="53" t="s">
        <v>36</v>
      </c>
      <c r="D34" s="60">
        <v>4545</v>
      </c>
    </row>
    <row r="35" spans="1:5" ht="15.75" thickBot="1" x14ac:dyDescent="0.3">
      <c r="A35" s="61"/>
      <c r="B35" s="56"/>
      <c r="C35" s="57"/>
      <c r="D35" s="62"/>
      <c r="E35" s="65">
        <f>D34+D32+D30+D25+E23</f>
        <v>102385.84999999999</v>
      </c>
    </row>
    <row r="36" spans="1:5" x14ac:dyDescent="0.25">
      <c r="A36" s="51" t="s">
        <v>37</v>
      </c>
      <c r="B36" s="52" t="s">
        <v>39</v>
      </c>
      <c r="C36" s="53" t="s">
        <v>38</v>
      </c>
      <c r="D36" s="60">
        <v>28533.01</v>
      </c>
    </row>
    <row r="37" spans="1:5" ht="15.75" thickBot="1" x14ac:dyDescent="0.3">
      <c r="A37" s="61"/>
      <c r="B37" s="56"/>
      <c r="C37" s="57"/>
      <c r="D37" s="62"/>
    </row>
    <row r="38" spans="1:5" x14ac:dyDescent="0.25">
      <c r="A38" s="51" t="s">
        <v>40</v>
      </c>
      <c r="B38" s="52" t="s">
        <v>41</v>
      </c>
      <c r="C38" s="53" t="s">
        <v>41</v>
      </c>
      <c r="D38" s="60">
        <v>89056</v>
      </c>
    </row>
    <row r="39" spans="1:5" ht="15.75" thickBot="1" x14ac:dyDescent="0.3">
      <c r="A39" s="61"/>
      <c r="B39" s="56"/>
      <c r="C39" s="57"/>
      <c r="D39" s="62"/>
    </row>
    <row r="40" spans="1:5" x14ac:dyDescent="0.25">
      <c r="A40" s="51" t="s">
        <v>42</v>
      </c>
      <c r="B40" s="52" t="s">
        <v>44</v>
      </c>
      <c r="C40" s="53" t="s">
        <v>44</v>
      </c>
      <c r="D40" s="60">
        <v>245388</v>
      </c>
    </row>
    <row r="41" spans="1:5" ht="15.75" thickBot="1" x14ac:dyDescent="0.3">
      <c r="A41" s="61"/>
      <c r="B41" s="56"/>
      <c r="C41" s="57"/>
      <c r="D41" s="62"/>
    </row>
    <row r="42" spans="1:5" x14ac:dyDescent="0.25">
      <c r="A42" s="51" t="s">
        <v>43</v>
      </c>
      <c r="B42" s="52" t="s">
        <v>45</v>
      </c>
      <c r="C42" s="53" t="s">
        <v>45</v>
      </c>
      <c r="D42" s="60">
        <v>1305348</v>
      </c>
    </row>
    <row r="43" spans="1:5" ht="15.75" thickBot="1" x14ac:dyDescent="0.3">
      <c r="A43" s="61"/>
      <c r="B43" s="56"/>
      <c r="C43" s="57"/>
      <c r="D43" s="62"/>
    </row>
    <row r="44" spans="1:5" x14ac:dyDescent="0.25">
      <c r="A44" s="51" t="s">
        <v>46</v>
      </c>
      <c r="B44" s="52" t="s">
        <v>47</v>
      </c>
      <c r="C44" s="53" t="s">
        <v>47</v>
      </c>
      <c r="D44" s="60">
        <v>20328</v>
      </c>
    </row>
    <row r="45" spans="1:5" ht="15.75" thickBot="1" x14ac:dyDescent="0.3">
      <c r="A45" s="61"/>
      <c r="B45" s="56"/>
      <c r="C45" s="57"/>
      <c r="D45" s="62"/>
    </row>
    <row r="46" spans="1:5" x14ac:dyDescent="0.25">
      <c r="A46" s="51" t="s">
        <v>48</v>
      </c>
      <c r="B46" s="52" t="s">
        <v>49</v>
      </c>
      <c r="C46" s="53" t="s">
        <v>49</v>
      </c>
      <c r="D46" s="60">
        <v>72600</v>
      </c>
    </row>
    <row r="47" spans="1:5" ht="15.75" thickBot="1" x14ac:dyDescent="0.3">
      <c r="A47" s="61"/>
      <c r="B47" s="56"/>
      <c r="C47" s="57"/>
      <c r="D47" s="62"/>
      <c r="E47" s="65">
        <f>D46+D44+D42+D40+D38+D36+E35</f>
        <v>1863638.86</v>
      </c>
    </row>
    <row r="48" spans="1:5" x14ac:dyDescent="0.25">
      <c r="A48" s="51" t="s">
        <v>50</v>
      </c>
      <c r="B48" s="52" t="s">
        <v>52</v>
      </c>
      <c r="C48" s="53" t="s">
        <v>51</v>
      </c>
      <c r="D48" s="60">
        <v>1</v>
      </c>
    </row>
    <row r="49" spans="1:6" ht="15.75" thickBot="1" x14ac:dyDescent="0.3">
      <c r="A49" s="55"/>
      <c r="B49" s="56" t="s">
        <v>61</v>
      </c>
      <c r="C49" s="57"/>
      <c r="D49" s="64">
        <v>-1</v>
      </c>
    </row>
    <row r="50" spans="1:6" x14ac:dyDescent="0.25">
      <c r="A50" s="51" t="s">
        <v>54</v>
      </c>
      <c r="B50" s="52" t="s">
        <v>41</v>
      </c>
      <c r="C50" s="53" t="s">
        <v>41</v>
      </c>
      <c r="D50" s="60">
        <v>117249</v>
      </c>
      <c r="E50" s="67"/>
      <c r="F50" s="63"/>
    </row>
    <row r="51" spans="1:6" ht="15.75" thickBot="1" x14ac:dyDescent="0.3">
      <c r="A51" s="61"/>
      <c r="B51" s="56"/>
      <c r="C51" s="57"/>
      <c r="D51" s="62"/>
      <c r="E51" s="67"/>
      <c r="F51" s="63"/>
    </row>
    <row r="52" spans="1:6" x14ac:dyDescent="0.25">
      <c r="A52" s="51" t="s">
        <v>55</v>
      </c>
      <c r="B52" s="52" t="s">
        <v>44</v>
      </c>
      <c r="C52" s="53" t="s">
        <v>44</v>
      </c>
      <c r="D52" s="60">
        <v>300836.25</v>
      </c>
      <c r="E52" s="67"/>
      <c r="F52" s="63"/>
    </row>
    <row r="53" spans="1:6" ht="15.75" thickBot="1" x14ac:dyDescent="0.3">
      <c r="A53" s="61"/>
      <c r="B53" s="56"/>
      <c r="C53" s="57"/>
      <c r="D53" s="62"/>
    </row>
    <row r="54" spans="1:6" x14ac:dyDescent="0.25">
      <c r="A54" s="51" t="s">
        <v>56</v>
      </c>
      <c r="B54" s="52" t="s">
        <v>45</v>
      </c>
      <c r="C54" s="53" t="s">
        <v>45</v>
      </c>
      <c r="D54" s="60">
        <v>850055.2</v>
      </c>
    </row>
    <row r="55" spans="1:6" ht="15.75" thickBot="1" x14ac:dyDescent="0.3">
      <c r="A55" s="61"/>
      <c r="B55" s="56"/>
      <c r="C55" s="57"/>
      <c r="D55" s="62"/>
    </row>
    <row r="56" spans="1:6" x14ac:dyDescent="0.25">
      <c r="A56" s="51" t="s">
        <v>57</v>
      </c>
      <c r="B56" s="52" t="s">
        <v>49</v>
      </c>
      <c r="C56" s="53" t="s">
        <v>49</v>
      </c>
      <c r="D56" s="60">
        <v>77137.5</v>
      </c>
    </row>
    <row r="57" spans="1:6" ht="15.75" thickBot="1" x14ac:dyDescent="0.3">
      <c r="A57" s="61"/>
      <c r="B57" s="56"/>
      <c r="C57" s="57"/>
      <c r="D57" s="62"/>
    </row>
    <row r="58" spans="1:6" x14ac:dyDescent="0.25">
      <c r="A58" s="51" t="s">
        <v>58</v>
      </c>
      <c r="B58" s="52" t="s">
        <v>60</v>
      </c>
      <c r="C58" s="53" t="s">
        <v>59</v>
      </c>
      <c r="D58" s="60">
        <v>225404.9</v>
      </c>
    </row>
    <row r="59" spans="1:6" ht="15.75" thickBot="1" x14ac:dyDescent="0.3">
      <c r="A59" s="61"/>
      <c r="B59" s="56"/>
      <c r="C59" s="57"/>
      <c r="D59" s="62"/>
    </row>
    <row r="60" spans="1:6" x14ac:dyDescent="0.25">
      <c r="A60" s="51" t="s">
        <v>62</v>
      </c>
      <c r="B60" s="52" t="s">
        <v>63</v>
      </c>
      <c r="C60" s="53" t="s">
        <v>64</v>
      </c>
      <c r="D60" s="60">
        <v>15091.12</v>
      </c>
    </row>
    <row r="61" spans="1:6" ht="15.75" thickBot="1" x14ac:dyDescent="0.3">
      <c r="A61" s="61"/>
      <c r="B61" s="56"/>
      <c r="C61" s="57"/>
      <c r="D61" s="62"/>
      <c r="E61" s="65">
        <f>D60+D58+D56+D54+D52+D50+E47</f>
        <v>3449412.83</v>
      </c>
    </row>
    <row r="62" spans="1:6" x14ac:dyDescent="0.25">
      <c r="A62" s="51"/>
      <c r="B62" s="52"/>
      <c r="C62" s="53"/>
      <c r="D62" s="60"/>
    </row>
    <row r="63" spans="1:6" ht="15.75" thickBot="1" x14ac:dyDescent="0.3">
      <c r="A63" s="61"/>
      <c r="B63" s="56"/>
      <c r="C63" s="57"/>
      <c r="D63" s="62"/>
    </row>
  </sheetData>
  <pageMargins left="0.7" right="0.7" top="0.78740157499999996" bottom="0.78740157499999996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Kynčilová Lenka</dc:creator>
  <cp:lastModifiedBy>Uživatel</cp:lastModifiedBy>
  <cp:lastPrinted>2020-01-13T08:20:53Z</cp:lastPrinted>
  <dcterms:created xsi:type="dcterms:W3CDTF">2017-03-24T12:25:30Z</dcterms:created>
  <dcterms:modified xsi:type="dcterms:W3CDTF">2020-01-13T08:34:31Z</dcterms:modified>
</cp:coreProperties>
</file>